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21\"/>
    </mc:Choice>
  </mc:AlternateContent>
  <bookViews>
    <workbookView xWindow="120" yWindow="330" windowWidth="18920" windowHeight="8780" tabRatio="841"/>
  </bookViews>
  <sheets>
    <sheet name="PE010" sheetId="13" r:id="rId1"/>
  </sheets>
  <definedNames>
    <definedName name="_xlnm.Print_Area" localSheetId="0">'PE010'!$A$2:$G$28</definedName>
  </definedNames>
  <calcPr calcId="162913"/>
</workbook>
</file>

<file path=xl/calcChain.xml><?xml version="1.0" encoding="utf-8"?>
<calcChain xmlns="http://schemas.openxmlformats.org/spreadsheetml/2006/main">
  <c r="F23" i="13" l="1"/>
  <c r="F13" i="13"/>
  <c r="F10" i="13"/>
  <c r="F20" i="13"/>
  <c r="G20" i="13" l="1"/>
  <c r="G23" i="13" l="1"/>
  <c r="G9" i="13" l="1"/>
  <c r="G11" i="13"/>
  <c r="G10" i="13"/>
  <c r="G13" i="13"/>
  <c r="G19" i="13" l="1"/>
  <c r="G18" i="13"/>
  <c r="G8" i="13"/>
  <c r="G17" i="13" l="1"/>
  <c r="G7" i="13" l="1"/>
  <c r="F17" i="13" l="1"/>
  <c r="F7" i="13"/>
  <c r="G27" i="13" l="1"/>
  <c r="F27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<sst xmlns="http://schemas.openxmlformats.org/spreadsheetml/2006/main" count="47" uniqueCount="38">
  <si>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</si>
  <si>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</si>
  <si>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</si>
  <si>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</si>
  <si>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</si>
  <si>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</si>
  <si>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</si>
  <si>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</si>
  <si>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</si>
  <si>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</si>
  <si>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</si>
  <si>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</si>
  <si>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</si>
  <si>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</si>
  <si>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</si>
  <si>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</si>
  <si>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</si>
  <si>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</si>
  <si>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</si>
  <si>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</si>
  <si>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</si>
  <si>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</si>
  <si>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</si>
  <si>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</si>
  <si>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</si>
  <si>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</si>
  <si>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</si>
  <si>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</si>
  <si>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</si>
  <si>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</si>
  <si>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</si>
  <si>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</si>
  <si>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 3.-</t>
  </si>
  <si>
    <t>Resultados de Egresos - LDF</t>
  </si>
  <si>
    <t>Municipio de  Santiago Jamiltepec, Distrito de Jamiltepec, Oaxaca.</t>
  </si>
  <si>
    <t>(Pesos)</t>
  </si>
  <si>
    <t>Total del Resultado de Egresos</t>
  </si>
  <si>
    <t>(Cifras Nominales)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</si>
</sst>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44" fontId="4" fillId="2" borderId="8" xfId="2" applyFont="1" applyFill="1" applyBorder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44" fontId="4" fillId="2" borderId="11" xfId="2" applyFont="1" applyFill="1" applyBorder="1" applyAlignment="1">
      <alignment horizontal="center" vertical="center"/>
    </xf>
    <xf numFmtId="44" fontId="4" fillId="2" borderId="10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44" fontId="4" fillId="2" borderId="8" xfId="0" applyNumberFormat="1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44" fontId="4" fillId="2" borderId="11" xfId="0" applyNumberFormat="1" applyFont="1" applyFill="1" applyBorder="1" applyAlignment="1">
      <alignment horizontal="center" vertical="center"/>
    </xf>
    <xf numFmtId="44" fontId="4" fillId="2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4" fontId="3" fillId="2" borderId="0" xfId="0" applyNumberFormat="1" applyFont="1" applyFill="1"/>
    <xf numFmtId="8" fontId="3" fillId="2" borderId="0" xfId="0" applyNumberFormat="1" applyFont="1" applyFill="1"/>
    <xf numFmtId="8" fontId="7" fillId="2" borderId="0" xfId="0" applyNumberFormat="1" applyFont="1" applyFill="1"/>
    <xf numFmtId="4" fontId="3" fillId="2" borderId="0" xfId="0" applyNumberFormat="1" applyFont="1" applyFill="1" applyBorder="1"/>
    <xf numFmtId="4" fontId="8" fillId="2" borderId="11" xfId="0" applyNumberFormat="1" applyFont="1" applyFill="1" applyBorder="1" applyAlignment="1">
      <alignment vertical="center"/>
    </xf>
    <xf numFmtId="8" fontId="9" fillId="2" borderId="0" xfId="0" applyNumberFormat="1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58" workbookViewId="0">
      <selection activeCell="J6" sqref="J6"/>
    </sheetView>
  </sheetViews>
  <sheetFormatPr baseColWidth="10" defaultColWidth="11.453125" defaultRowHeight="15.5" x14ac:dyDescent="0.35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3.36328125" style="1" customWidth="1"/>
    <col min="7" max="7" width="18.81640625" style="1" customWidth="1"/>
    <col min="8" max="9" width="13.36328125" style="29" bestFit="1" customWidth="1"/>
    <col min="10" max="10" width="12.26953125" style="29" bestFit="1" customWidth="1"/>
    <col min="11" max="16384" width="11.453125" style="1"/>
  </cols>
  <sheetData>
    <row r="1" spans="1:10" s="27" customFormat="1" x14ac:dyDescent="0.35">
      <c r="A1" s="11"/>
      <c r="B1" s="11"/>
      <c r="C1" s="11"/>
      <c r="D1" s="11"/>
      <c r="E1" s="11"/>
      <c r="F1" s="11"/>
      <c r="G1" s="11"/>
      <c r="H1" s="32"/>
      <c r="I1" s="32"/>
      <c r="J1" s="32"/>
    </row>
    <row r="2" spans="1:10" x14ac:dyDescent="0.35">
      <c r="A2" s="40" t="s">
        <v>34</v>
      </c>
      <c r="B2" s="41"/>
      <c r="C2" s="41"/>
      <c r="D2" s="41"/>
      <c r="E2" s="41"/>
      <c r="F2" s="41"/>
      <c r="G2" s="42"/>
    </row>
    <row r="3" spans="1:10" x14ac:dyDescent="0.35">
      <c r="A3" s="40" t="s">
        <v>33</v>
      </c>
      <c r="B3" s="41"/>
      <c r="C3" s="41"/>
      <c r="D3" s="41"/>
      <c r="E3" s="41"/>
      <c r="F3" s="41"/>
      <c r="G3" s="42"/>
    </row>
    <row r="4" spans="1:10" x14ac:dyDescent="0.35">
      <c r="A4" s="40" t="s">
        <v>35</v>
      </c>
      <c r="B4" s="41"/>
      <c r="C4" s="41"/>
      <c r="D4" s="41"/>
      <c r="E4" s="41"/>
      <c r="F4" s="41"/>
      <c r="G4" s="42"/>
    </row>
    <row r="5" spans="1:10" x14ac:dyDescent="0.35">
      <c r="A5" s="40" t="s">
        <v>37</v>
      </c>
      <c r="B5" s="41"/>
      <c r="C5" s="41"/>
      <c r="D5" s="41"/>
      <c r="E5" s="41"/>
      <c r="F5" s="41"/>
      <c r="G5" s="42"/>
    </row>
    <row r="6" spans="1:10" x14ac:dyDescent="0.35">
      <c r="A6" s="35" t="s">
        <v>1</v>
      </c>
      <c r="B6" s="36"/>
      <c r="C6" s="37"/>
      <c r="D6" s="2"/>
      <c r="E6" s="3"/>
      <c r="F6" s="28">
        <v>2019</v>
      </c>
      <c r="G6" s="4">
        <v>2020</v>
      </c>
    </row>
    <row r="7" spans="1:10" ht="21.75" customHeight="1" x14ac:dyDescent="0.35">
      <c r="A7" s="38" t="s">
        <v>21</v>
      </c>
      <c r="B7" s="39"/>
      <c r="C7" s="5" t="s">
        <v>2</v>
      </c>
      <c r="D7" s="6"/>
      <c r="E7" s="7"/>
      <c r="F7" s="8">
        <f t="shared" ref="F7" si="0">SUM(F8:F16)</f>
        <v>35826326.769999996</v>
      </c>
      <c r="G7" s="9">
        <f>SUM(G8:G16)</f>
        <v>33927541.410000004</v>
      </c>
    </row>
    <row r="8" spans="1:10" ht="23.25" customHeight="1" x14ac:dyDescent="0.35">
      <c r="A8" s="10"/>
      <c r="B8" s="11" t="s">
        <v>23</v>
      </c>
      <c r="C8" s="12" t="s">
        <v>3</v>
      </c>
      <c r="D8" s="15"/>
      <c r="E8" s="14"/>
      <c r="F8" s="13">
        <v>12875846.060000001</v>
      </c>
      <c r="G8" s="33">
        <f>12098353.4+1656403+559024</f>
        <v>14313780.4</v>
      </c>
    </row>
    <row r="9" spans="1:10" ht="23.25" customHeight="1" x14ac:dyDescent="0.35">
      <c r="A9" s="10"/>
      <c r="B9" s="11" t="s">
        <v>24</v>
      </c>
      <c r="C9" s="12" t="s">
        <v>4</v>
      </c>
      <c r="D9" s="15"/>
      <c r="E9" s="14"/>
      <c r="F9" s="13">
        <v>5676727.71</v>
      </c>
      <c r="G9" s="33">
        <f>6351463.4+9805+214441+122959.75+16190.1+22438+12000.03+54660.5+18836.49+38000+34775+154780.55+11632.8+10575+202485.52-371260.49</f>
        <v>6903782.6499999994</v>
      </c>
    </row>
    <row r="10" spans="1:10" ht="23.25" customHeight="1" x14ac:dyDescent="0.35">
      <c r="A10" s="10"/>
      <c r="B10" s="11" t="s">
        <v>25</v>
      </c>
      <c r="C10" s="12" t="s">
        <v>5</v>
      </c>
      <c r="D10" s="15"/>
      <c r="E10" s="14"/>
      <c r="F10" s="13">
        <f>6872303.01+3526.28</f>
        <v>6875829.29</v>
      </c>
      <c r="G10" s="33">
        <f>3274840.85+105757.09+66922.74+3433.6+17881.4+40964.22+17839+40964.22+5237.4</f>
        <v>3573840.5200000005</v>
      </c>
    </row>
    <row r="11" spans="1:10" ht="30.75" customHeight="1" x14ac:dyDescent="0.35">
      <c r="A11" s="10"/>
      <c r="B11" s="11" t="s">
        <v>26</v>
      </c>
      <c r="C11" s="12" t="s">
        <v>6</v>
      </c>
      <c r="D11" s="15"/>
      <c r="E11" s="14"/>
      <c r="F11" s="13">
        <v>439690</v>
      </c>
      <c r="G11" s="33">
        <f>146131+32500+4124</f>
        <v>182755</v>
      </c>
    </row>
    <row r="12" spans="1:10" ht="30.75" customHeight="1" x14ac:dyDescent="0.35">
      <c r="A12" s="10"/>
      <c r="B12" s="11" t="s">
        <v>27</v>
      </c>
      <c r="C12" s="12" t="s">
        <v>7</v>
      </c>
      <c r="D12" s="15"/>
      <c r="E12" s="14"/>
      <c r="F12" s="13">
        <v>5475230.3499999996</v>
      </c>
      <c r="G12" s="33">
        <v>1526322.73</v>
      </c>
    </row>
    <row r="13" spans="1:10" ht="23.25" customHeight="1" x14ac:dyDescent="0.35">
      <c r="A13" s="10"/>
      <c r="B13" s="11" t="s">
        <v>28</v>
      </c>
      <c r="C13" s="12" t="s">
        <v>8</v>
      </c>
      <c r="D13" s="15"/>
      <c r="E13" s="14"/>
      <c r="F13" s="13">
        <f>4270040.21+212963.15</f>
        <v>4483003.3600000003</v>
      </c>
      <c r="G13" s="33">
        <f>7189982.62+237077.49</f>
        <v>7427060.1100000003</v>
      </c>
    </row>
    <row r="14" spans="1:10" ht="23.25" customHeight="1" x14ac:dyDescent="0.35">
      <c r="A14" s="10"/>
      <c r="B14" s="11" t="s">
        <v>29</v>
      </c>
      <c r="C14" s="12" t="s">
        <v>9</v>
      </c>
      <c r="D14" s="15"/>
      <c r="E14" s="14"/>
      <c r="F14" s="13">
        <v>0</v>
      </c>
      <c r="G14" s="33">
        <v>0</v>
      </c>
    </row>
    <row r="15" spans="1:10" ht="23.25" customHeight="1" x14ac:dyDescent="0.35">
      <c r="A15" s="10"/>
      <c r="B15" s="11" t="s">
        <v>30</v>
      </c>
      <c r="C15" s="12" t="s">
        <v>10</v>
      </c>
      <c r="D15" s="15"/>
      <c r="E15" s="14"/>
      <c r="F15" s="13">
        <v>0</v>
      </c>
      <c r="G15" s="33">
        <v>0</v>
      </c>
    </row>
    <row r="16" spans="1:10" ht="23.25" customHeight="1" x14ac:dyDescent="0.35">
      <c r="A16" s="10"/>
      <c r="B16" s="11" t="s">
        <v>31</v>
      </c>
      <c r="C16" s="12" t="s">
        <v>11</v>
      </c>
      <c r="D16" s="15"/>
      <c r="E16" s="14"/>
      <c r="F16" s="13">
        <v>0</v>
      </c>
      <c r="G16" s="33">
        <v>0</v>
      </c>
    </row>
    <row r="17" spans="1:7" ht="23.25" customHeight="1" x14ac:dyDescent="0.35">
      <c r="A17" s="38" t="s">
        <v>22</v>
      </c>
      <c r="B17" s="39"/>
      <c r="C17" s="5" t="s">
        <v>12</v>
      </c>
      <c r="D17" s="6"/>
      <c r="E17" s="7"/>
      <c r="F17" s="8">
        <f t="shared" ref="F17" si="1">SUM(F18:F26)</f>
        <v>42956186.5</v>
      </c>
      <c r="G17" s="9">
        <f>SUM(G18:G26)</f>
        <v>42074762.880000003</v>
      </c>
    </row>
    <row r="18" spans="1:7" ht="23.25" customHeight="1" x14ac:dyDescent="0.35">
      <c r="A18" s="10"/>
      <c r="B18" s="11" t="s">
        <v>13</v>
      </c>
      <c r="C18" s="12" t="s">
        <v>3</v>
      </c>
      <c r="D18" s="15"/>
      <c r="E18" s="14"/>
      <c r="F18" s="13">
        <v>3909222.93</v>
      </c>
      <c r="G18" s="33">
        <f>510445+3721864.99+167243</f>
        <v>4399552.99</v>
      </c>
    </row>
    <row r="19" spans="1:7" ht="23.25" customHeight="1" x14ac:dyDescent="0.35">
      <c r="A19" s="10"/>
      <c r="B19" s="11" t="s">
        <v>14</v>
      </c>
      <c r="C19" s="12" t="s">
        <v>4</v>
      </c>
      <c r="D19" s="15"/>
      <c r="E19" s="14"/>
      <c r="F19" s="13">
        <v>6667420.21</v>
      </c>
      <c r="G19" s="33">
        <f>5551223.33+28726+222043.06+97350+2880+15196+51651+49075+34925+240350.29+44900+17030+21620+58193.21+2070.15</f>
        <v>6437233.04</v>
      </c>
    </row>
    <row r="20" spans="1:7" ht="23.25" customHeight="1" x14ac:dyDescent="0.35">
      <c r="A20" s="10"/>
      <c r="B20" s="11" t="s">
        <v>0</v>
      </c>
      <c r="C20" s="12" t="s">
        <v>5</v>
      </c>
      <c r="D20" s="15"/>
      <c r="E20" s="14"/>
      <c r="F20" s="13">
        <f>2227892.72+833487.28</f>
        <v>3061380</v>
      </c>
      <c r="G20" s="33">
        <f>827020.26+20636.64+1923791.39+4379+65000+40964.22+68035+25172+126298.44+171571+3596+34811.6+52610+133769.56+0.04</f>
        <v>3497655.1500000004</v>
      </c>
    </row>
    <row r="21" spans="1:7" ht="30.75" customHeight="1" x14ac:dyDescent="0.35">
      <c r="A21" s="10"/>
      <c r="B21" s="11" t="s">
        <v>15</v>
      </c>
      <c r="C21" s="12" t="s">
        <v>6</v>
      </c>
      <c r="D21" s="15"/>
      <c r="E21" s="14"/>
      <c r="F21" s="13">
        <v>0</v>
      </c>
      <c r="G21" s="33">
        <v>0</v>
      </c>
    </row>
    <row r="22" spans="1:7" ht="30.75" customHeight="1" x14ac:dyDescent="0.35">
      <c r="A22" s="10"/>
      <c r="B22" s="11" t="s">
        <v>16</v>
      </c>
      <c r="C22" s="12" t="s">
        <v>7</v>
      </c>
      <c r="D22" s="15"/>
      <c r="E22" s="14"/>
      <c r="F22" s="13">
        <v>0</v>
      </c>
      <c r="G22" s="33">
        <v>0</v>
      </c>
    </row>
    <row r="23" spans="1:7" ht="23.25" customHeight="1" x14ac:dyDescent="0.35">
      <c r="A23" s="10"/>
      <c r="B23" s="11" t="s">
        <v>17</v>
      </c>
      <c r="C23" s="12" t="s">
        <v>8</v>
      </c>
      <c r="D23" s="15"/>
      <c r="E23" s="14"/>
      <c r="F23" s="13">
        <f>26965634.86+352528.5+2000000</f>
        <v>29318163.359999999</v>
      </c>
      <c r="G23" s="33">
        <f>26740321.7+1000000</f>
        <v>27740321.699999999</v>
      </c>
    </row>
    <row r="24" spans="1:7" ht="23.25" customHeight="1" x14ac:dyDescent="0.35">
      <c r="A24" s="10"/>
      <c r="B24" s="11" t="s">
        <v>18</v>
      </c>
      <c r="C24" s="12" t="s">
        <v>9</v>
      </c>
      <c r="D24" s="15"/>
      <c r="E24" s="14"/>
      <c r="F24" s="13">
        <v>0</v>
      </c>
      <c r="G24" s="33">
        <v>0</v>
      </c>
    </row>
    <row r="25" spans="1:7" ht="23.25" customHeight="1" x14ac:dyDescent="0.35">
      <c r="A25" s="10"/>
      <c r="B25" s="11" t="s">
        <v>19</v>
      </c>
      <c r="C25" s="12" t="s">
        <v>10</v>
      </c>
      <c r="D25" s="15"/>
      <c r="E25" s="14"/>
      <c r="F25" s="13">
        <v>0</v>
      </c>
      <c r="G25" s="33">
        <v>0</v>
      </c>
    </row>
    <row r="26" spans="1:7" ht="23.25" customHeight="1" x14ac:dyDescent="0.35">
      <c r="A26" s="10"/>
      <c r="B26" s="11" t="s">
        <v>20</v>
      </c>
      <c r="C26" s="12" t="s">
        <v>11</v>
      </c>
      <c r="D26" s="15"/>
      <c r="E26" s="14"/>
      <c r="F26" s="13">
        <v>0</v>
      </c>
      <c r="G26" s="33">
        <v>0</v>
      </c>
    </row>
    <row r="27" spans="1:7" x14ac:dyDescent="0.35">
      <c r="A27" s="38" t="s">
        <v>32</v>
      </c>
      <c r="B27" s="39"/>
      <c r="C27" s="5" t="s">
        <v>36</v>
      </c>
      <c r="D27" s="16"/>
      <c r="E27" s="17"/>
      <c r="F27" s="18">
        <f t="shared" ref="F27" si="2">F17+F7</f>
        <v>78782513.269999996</v>
      </c>
      <c r="G27" s="19">
        <f>G7+G17</f>
        <v>76002304.290000007</v>
      </c>
    </row>
    <row r="28" spans="1:7" x14ac:dyDescent="0.35">
      <c r="A28" s="20"/>
      <c r="B28" s="21"/>
      <c r="C28" s="22"/>
      <c r="D28" s="23"/>
      <c r="E28" s="24"/>
      <c r="F28" s="25"/>
      <c r="G28" s="26"/>
    </row>
    <row r="29" spans="1:7" x14ac:dyDescent="0.35">
      <c r="F29" s="34"/>
    </row>
    <row r="30" spans="1:7" x14ac:dyDescent="0.35">
      <c r="F30" s="31"/>
      <c r="G30" s="30"/>
    </row>
  </sheetData>
  <mergeCells count="8">
    <mergeCell ref="A6:C6"/>
    <mergeCell ref="A7:B7"/>
    <mergeCell ref="A17:B17"/>
    <mergeCell ref="A27:B27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2021-01-08T20:27:23Z</cp:lastPrinted>
  <dcterms:created xsi:type="dcterms:W3CDTF">2017-06-29T15:28:48Z</dcterms:created>
  <dcterms:modified xsi:type="dcterms:W3CDTF">2021-04-22T20:35:56Z</dcterms:modified>
</cp:coreProperties>
</file>